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<sst xmlns="http://schemas.openxmlformats.org/spreadsheetml/2006/main" count="121" uniqueCount="116">
  <si>
    <t>Mobilny MOF Stalowej Woli</t>
  </si>
  <si>
    <t>L.p.</t>
  </si>
  <si>
    <t>Nazwa</t>
  </si>
  <si>
    <t>Kwota netto</t>
  </si>
  <si>
    <t>Wartość brutto</t>
  </si>
  <si>
    <t>Tablice przystankowe</t>
  </si>
  <si>
    <t>Dokumentacja techniczna</t>
  </si>
  <si>
    <t>Karta miejska</t>
  </si>
  <si>
    <t>Wyposażenie dyspozytorni</t>
  </si>
  <si>
    <t>system zapowiedzi głosowych zew. i wew.</t>
  </si>
  <si>
    <t>automat biletowy</t>
  </si>
  <si>
    <t>1.2</t>
  </si>
  <si>
    <t>1.1</t>
  </si>
  <si>
    <t>1.3</t>
  </si>
  <si>
    <t>1.4</t>
  </si>
  <si>
    <t>1.5</t>
  </si>
  <si>
    <t>1.6</t>
  </si>
  <si>
    <t>1.7</t>
  </si>
  <si>
    <t>1.1.1</t>
  </si>
  <si>
    <t>1.1.2</t>
  </si>
  <si>
    <t>1.1.3</t>
  </si>
  <si>
    <t>1.8</t>
  </si>
  <si>
    <t>1.9</t>
  </si>
  <si>
    <t>hot spot</t>
  </si>
  <si>
    <t>1.10</t>
  </si>
  <si>
    <t>Cena jednostkowa netto</t>
  </si>
  <si>
    <t>Serwery (macierz dyskowa min. 20TB)</t>
  </si>
  <si>
    <t>Klimatyzacja serwerowni</t>
  </si>
  <si>
    <t>Szafy serwerowe</t>
  </si>
  <si>
    <t>Okablowanie strukturalne</t>
  </si>
  <si>
    <t>Podłoga techniczna</t>
  </si>
  <si>
    <t>System p.poż.</t>
  </si>
  <si>
    <t>1.11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</si>
  <si>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</si>
  <si>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</si>
  <si>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</si>
  <si>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</si>
  <si>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</si>
  <si>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</si>
  <si>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</si>
  <si>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</si>
  <si>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</si>
  <si>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</si>
  <si>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Biletomat fundament</t>
  </si>
  <si>
    <t>Biletomat zasilanie</t>
  </si>
  <si>
    <t>Biletomat okablowanie</t>
  </si>
  <si>
    <t>4.1.1</t>
  </si>
  <si>
    <t>4.1.2</t>
  </si>
  <si>
    <t>4.1.3</t>
  </si>
  <si>
    <t>Tablice fundamenty</t>
  </si>
  <si>
    <t>Tablice okablowanie</t>
  </si>
  <si>
    <t>Tablice  zasilanie</t>
  </si>
  <si>
    <t>4.2.1</t>
  </si>
  <si>
    <t>4.2.2</t>
  </si>
  <si>
    <t>4.2.3</t>
  </si>
  <si>
    <t>5.</t>
  </si>
  <si>
    <t>Sprawdzarki dla kontrolerów</t>
  </si>
  <si>
    <t>Aplikacja do systemu windykacji oraz zarządzania sprawdzarkami</t>
  </si>
  <si>
    <t>5.1</t>
  </si>
  <si>
    <t>5.2</t>
  </si>
  <si>
    <t>6.</t>
  </si>
  <si>
    <t>7.</t>
  </si>
  <si>
    <t>8.</t>
  </si>
  <si>
    <t>Instalacja i integracja systemu operatorskiego</t>
  </si>
  <si>
    <t>9.</t>
  </si>
  <si>
    <t>Stanowisko komputerowe dla dyspozytora</t>
  </si>
  <si>
    <t>9.1</t>
  </si>
  <si>
    <t>9.2</t>
  </si>
  <si>
    <t>10.</t>
  </si>
  <si>
    <t>1.12</t>
  </si>
  <si>
    <t>Zasilanie</t>
  </si>
  <si>
    <t>autokomuter w kabinie kierowcy, służący obsłudze urządzeń systemu informacji pasażerskiej (tablic elektronicznych zewn i wewnętrznych, zapowierdzi głosowych, sterowaniu kasownikami, rejestracji parametrów pracy. Panel dotykowy o wysokiej rozdzielczości, minimum 7"). Autokomputer musi posiadać funcję wyświetlania informacji o realizacji bieżącej rozkładu jazdy (opóźnienie, przyspieszenie). Rozkład jazdy pobierany przez autokomputer w sposób automnatyczny, bezprzewodowy. Zamawiający przygotowuje rozkład jazdy w programie Municom Premioum, produkcji TARAN Sp. zo.o.</t>
  </si>
  <si>
    <t>1.</t>
  </si>
  <si>
    <t>SYSTEM DYNAMICZNEJ INFORMACJI PASAŻERSKIEJ</t>
  </si>
  <si>
    <t>1.13</t>
  </si>
  <si>
    <t>1.14</t>
  </si>
  <si>
    <t>1.15</t>
  </si>
  <si>
    <t>montaż wraz z uruchomieniem wszystkich urządzeń w autobusach</t>
  </si>
  <si>
    <t>SERWEROWNIA</t>
  </si>
  <si>
    <t>INFRASTRUKTURA</t>
  </si>
  <si>
    <t>inne urzadzenia (wg specyfikacji/oferty dostawcy) niezbędne do uruchomienia systemu</t>
  </si>
  <si>
    <t>3.8</t>
  </si>
  <si>
    <t>4.1.4</t>
  </si>
  <si>
    <t>montaż wraz z uruchomieniem wszystkich urządzeń oraz integracja z urządzeniami w autobusach</t>
  </si>
  <si>
    <t>Montaż wraz z uruchomieniem</t>
  </si>
  <si>
    <t>4.2.4</t>
  </si>
  <si>
    <t>WYPOSAŻENIE DODATKOWE</t>
  </si>
  <si>
    <t>5.3</t>
  </si>
  <si>
    <t>Serwis internetowy użytkownika kart (obsługa konta użytkownika karty miejskiej, doładowanie karty poprzez płatność internetową itp.)</t>
  </si>
  <si>
    <t>Monitory led min. 42 cale (wizualizacja realizacji rozkłądu jazdy na mapie, położenia autobusów, opóźnienie/przyspieszenie względem rozkładu jazdy)</t>
  </si>
  <si>
    <t>Ilość kompletów</t>
  </si>
  <si>
    <t>tablice informacji pasażerskiej zewnętrznej, wykonane w technologii LED lub równorzędnej, kolor bursztynowy, z systemem adaptacji jasności świecenia do warunków panujących na zewnątrz.</t>
  </si>
  <si>
    <t>tablica przednia, o rozdzielczości min. 24x192 punkty świetlne</t>
  </si>
  <si>
    <t>tablica tylna o rozdzielczości min. 24x48 punkty świetlne</t>
  </si>
  <si>
    <t>tablica boczna  o rozdzielczości min. 24x128 punkty świetlne</t>
  </si>
  <si>
    <t xml:space="preserve">tablice informacji pasażerskiej wewnetrznej - ekran LCD lub LED </t>
  </si>
  <si>
    <t>system emisji reklam, w tym  ekran LCD lub LED o przekątnej 22"</t>
  </si>
  <si>
    <t xml:space="preserve">system zliczania pasażerów w każdych drzwiach </t>
  </si>
  <si>
    <t>rejestrator parametrów pracy pojazdu (m.in..: prędkość, zatrzymanie, otwarcie drzwi, pozycja GPS, czas pracy ogrzewania/klimatyzacji, temperatury silnika, temperaury w wewnątrz pojazdu)</t>
  </si>
  <si>
    <t>monitoring wewnątrz pojazdu (minimum cztery kamery o wysokiej rozdzielczości wraz z rejestratorem zapewniającym możliwość zgromadzebnia materiału filmowego z wszystkich kamer wewnętrznych i zewnętrznych minimum 600 h)</t>
  </si>
  <si>
    <t>monitoring zewnętrzny pojazdu (rejestracja pola przed autobusem oraz poza, kamery o wysokiej rozdzielczości)</t>
  </si>
  <si>
    <t>kasowniki biletów papierowych, elektronicznych oraz obsługujące płatności zbliżeniowe kartą płatniczą lub telefonem komórkowym</t>
  </si>
  <si>
    <t>przycisk alarmowy (w kabinie kierowcy z funkcją powiadomienia centrum dyspozytorskiego o alarmie)</t>
  </si>
  <si>
    <t>Biletomat stacjonarny (sprzedaż biletów jednorazowych papierowych, sprzedaż biletów jednorazowych i okresowych na karcie miejskiej, przyjmowanie płatności bilonem, banknotem, kartą płatniczą)</t>
  </si>
  <si>
    <r>
      <t xml:space="preserve">Wyposażenie POK </t>
    </r>
    <r>
      <rPr>
        <sz val="14"/>
        <rFont val="Calibri"/>
        <family val="2"/>
      </rPr>
      <t>(trzy stanowiska pracy wraz z opisem urządzeń wchodzących w skład)</t>
    </r>
  </si>
  <si>
    <t>ZARZĄDZANIE SYSTEMAMI W POJAZDACH 
(system zarządzania wszystkimi urządzeniami zainstalowanymi w autobusach w ramach Systemu Dynamicznej Informacji Pasażerskiej)</t>
  </si>
  <si>
    <t>Razem netto</t>
  </si>
  <si>
    <t>Razem brutto</t>
  </si>
  <si>
    <t>Wartość netto</t>
  </si>
  <si>
    <t>1…..</t>
  </si>
  <si>
    <t>inne*</t>
  </si>
  <si>
    <t xml:space="preserve"> * o ile wystepują</t>
  </si>
  <si>
    <t>3…</t>
  </si>
  <si>
    <t>4…</t>
  </si>
  <si>
    <t>5…</t>
  </si>
  <si>
    <t>9…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</si>
</sst>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5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4" fontId="2" fillId="7" borderId="10" xfId="58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2" fillId="0" borderId="10" xfId="58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164" fontId="2" fillId="7" borderId="10" xfId="58" applyNumberFormat="1" applyFont="1" applyFill="1" applyBorder="1" applyAlignment="1">
      <alignment/>
    </xf>
    <xf numFmtId="44" fontId="2" fillId="7" borderId="10" xfId="58" applyFont="1" applyFill="1" applyBorder="1" applyAlignment="1">
      <alignment/>
    </xf>
    <xf numFmtId="44" fontId="2" fillId="7" borderId="10" xfId="58" applyFont="1" applyFill="1" applyBorder="1" applyAlignment="1">
      <alignment vertical="center"/>
    </xf>
    <xf numFmtId="44" fontId="2" fillId="0" borderId="10" xfId="58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4" fontId="2" fillId="0" borderId="10" xfId="58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" fillId="7" borderId="10" xfId="58" applyFont="1" applyFill="1" applyBorder="1" applyAlignment="1">
      <alignment horizontal="center" vertical="center"/>
    </xf>
    <xf numFmtId="44" fontId="2" fillId="19" borderId="10" xfId="58" applyFont="1" applyFill="1" applyBorder="1" applyAlignment="1">
      <alignment/>
    </xf>
    <xf numFmtId="44" fontId="2" fillId="19" borderId="10" xfId="58" applyFont="1" applyFill="1" applyBorder="1" applyAlignment="1">
      <alignment vertical="center"/>
    </xf>
    <xf numFmtId="164" fontId="2" fillId="19" borderId="10" xfId="58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44" fontId="4" fillId="8" borderId="10" xfId="0" applyNumberFormat="1" applyFont="1" applyFill="1" applyBorder="1" applyAlignment="1">
      <alignment horizontal="center"/>
    </xf>
    <xf numFmtId="164" fontId="4" fillId="8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vertical="center" wrapText="1"/>
    </xf>
    <xf numFmtId="44" fontId="4" fillId="8" borderId="10" xfId="58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/>
    </xf>
    <xf numFmtId="44" fontId="4" fillId="8" borderId="10" xfId="58" applyFont="1" applyFill="1" applyBorder="1" applyAlignment="1">
      <alignment horizontal="center"/>
    </xf>
    <xf numFmtId="44" fontId="4" fillId="8" borderId="10" xfId="58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44" fontId="4" fillId="8" borderId="11" xfId="58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right"/>
    </xf>
    <xf numFmtId="44" fontId="2" fillId="7" borderId="10" xfId="0" applyNumberFormat="1" applyFont="1" applyFill="1" applyBorder="1" applyAlignment="1">
      <alignment horizontal="center"/>
    </xf>
    <xf numFmtId="44" fontId="2" fillId="19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0" zoomScaleNormal="70" zoomScalePageLayoutView="0" workbookViewId="0" topLeftCell="A1">
      <selection activeCell="B69" sqref="B69"/>
    </sheetView>
  </sheetViews>
  <sheetFormatPr defaultColWidth="9.140625" defaultRowHeight="15"/>
  <cols>
    <col min="1" max="1" width="9.140625" style="21" customWidth="1"/>
    <col min="2" max="2" width="75.28125" style="4" customWidth="1"/>
    <col min="3" max="3" width="23.140625" style="4" customWidth="1"/>
    <col min="4" max="4" width="14.7109375" style="4" customWidth="1"/>
    <col min="5" max="5" width="22.28125" style="4" hidden="1" customWidth="1"/>
    <col min="6" max="6" width="22.28125" style="4" customWidth="1"/>
    <col min="7" max="7" width="26.00390625" style="4" customWidth="1"/>
    <col min="8" max="16384" width="9.140625" style="4" customWidth="1"/>
  </cols>
  <sheetData>
    <row r="1" spans="1:7" ht="15">
      <c r="A1" s="38" t="s">
        <v>0</v>
      </c>
      <c r="B1" s="38"/>
      <c r="C1" s="38"/>
      <c r="D1" s="38"/>
      <c r="E1" s="38"/>
      <c r="F1" s="38"/>
      <c r="G1" s="38"/>
    </row>
    <row r="2" spans="1:7" ht="15">
      <c r="A2" s="38"/>
      <c r="B2" s="38"/>
      <c r="C2" s="38"/>
      <c r="D2" s="38"/>
      <c r="E2" s="38"/>
      <c r="F2" s="38"/>
      <c r="G2" s="38"/>
    </row>
    <row r="3" spans="1:7" ht="44.25" customHeight="1">
      <c r="A3" s="5" t="s">
        <v>1</v>
      </c>
      <c r="B3" s="5" t="s">
        <v>2</v>
      </c>
      <c r="C3" s="5" t="s">
        <v>25</v>
      </c>
      <c r="D3" s="5" t="s">
        <v>90</v>
      </c>
      <c r="E3" s="5" t="s">
        <v>3</v>
      </c>
      <c r="F3" s="5" t="s">
        <v>108</v>
      </c>
      <c r="G3" s="5" t="s">
        <v>4</v>
      </c>
    </row>
    <row r="4" spans="1:7" ht="18.75">
      <c r="A4" s="29" t="s">
        <v>72</v>
      </c>
      <c r="B4" s="36" t="s">
        <v>73</v>
      </c>
      <c r="C4" s="39"/>
      <c r="D4" s="39"/>
      <c r="E4" s="26"/>
      <c r="F4" s="27">
        <f>SUM(F5:F23)</f>
        <v>0</v>
      </c>
      <c r="G4" s="28">
        <f>SUM(G5:G23)</f>
        <v>0</v>
      </c>
    </row>
    <row r="5" spans="1:7" ht="45">
      <c r="A5" s="8" t="s">
        <v>12</v>
      </c>
      <c r="B5" s="6" t="s">
        <v>91</v>
      </c>
      <c r="C5" s="7">
        <v>0</v>
      </c>
      <c r="D5" s="8">
        <v>20</v>
      </c>
      <c r="E5" s="9"/>
      <c r="F5" s="22">
        <f>C5*D5</f>
        <v>0</v>
      </c>
      <c r="G5" s="25">
        <f>C5*D5*1.23</f>
        <v>0</v>
      </c>
    </row>
    <row r="6" spans="1:7" ht="15">
      <c r="A6" s="8" t="s">
        <v>18</v>
      </c>
      <c r="B6" s="6" t="s">
        <v>92</v>
      </c>
      <c r="C6" s="7">
        <v>0</v>
      </c>
      <c r="D6" s="8">
        <v>20</v>
      </c>
      <c r="E6" s="9"/>
      <c r="F6" s="22">
        <f aca="true" t="shared" si="0" ref="F6:F23">C6*D6</f>
        <v>0</v>
      </c>
      <c r="G6" s="25">
        <f aca="true" t="shared" si="1" ref="G6:G20">C6*D6*1.23</f>
        <v>0</v>
      </c>
    </row>
    <row r="7" spans="1:7" ht="15">
      <c r="A7" s="8" t="s">
        <v>19</v>
      </c>
      <c r="B7" s="6" t="s">
        <v>93</v>
      </c>
      <c r="C7" s="7">
        <v>0</v>
      </c>
      <c r="D7" s="8">
        <v>20</v>
      </c>
      <c r="E7" s="9"/>
      <c r="F7" s="22">
        <f t="shared" si="0"/>
        <v>0</v>
      </c>
      <c r="G7" s="25">
        <f t="shared" si="1"/>
        <v>0</v>
      </c>
    </row>
    <row r="8" spans="1:7" ht="15">
      <c r="A8" s="8" t="s">
        <v>20</v>
      </c>
      <c r="B8" s="3" t="s">
        <v>94</v>
      </c>
      <c r="C8" s="7">
        <v>0</v>
      </c>
      <c r="D8" s="8">
        <v>20</v>
      </c>
      <c r="E8" s="9"/>
      <c r="F8" s="22">
        <f t="shared" si="0"/>
        <v>0</v>
      </c>
      <c r="G8" s="25">
        <f t="shared" si="1"/>
        <v>0</v>
      </c>
    </row>
    <row r="9" spans="1:7" ht="15">
      <c r="A9" s="8" t="s">
        <v>11</v>
      </c>
      <c r="B9" s="6" t="s">
        <v>95</v>
      </c>
      <c r="C9" s="7">
        <v>0</v>
      </c>
      <c r="D9" s="8">
        <v>20</v>
      </c>
      <c r="E9" s="9"/>
      <c r="F9" s="22">
        <f t="shared" si="0"/>
        <v>0</v>
      </c>
      <c r="G9" s="25">
        <f t="shared" si="1"/>
        <v>0</v>
      </c>
    </row>
    <row r="10" spans="1:7" ht="15">
      <c r="A10" s="8" t="s">
        <v>13</v>
      </c>
      <c r="B10" s="3" t="s">
        <v>96</v>
      </c>
      <c r="C10" s="7">
        <v>0</v>
      </c>
      <c r="D10" s="8">
        <v>20</v>
      </c>
      <c r="E10" s="9"/>
      <c r="F10" s="22">
        <f t="shared" si="0"/>
        <v>0</v>
      </c>
      <c r="G10" s="25">
        <f t="shared" si="1"/>
        <v>0</v>
      </c>
    </row>
    <row r="11" spans="1:7" ht="15">
      <c r="A11" s="8" t="s">
        <v>14</v>
      </c>
      <c r="B11" s="3" t="s">
        <v>9</v>
      </c>
      <c r="C11" s="7">
        <v>0</v>
      </c>
      <c r="D11" s="8">
        <v>20</v>
      </c>
      <c r="E11" s="9"/>
      <c r="F11" s="22">
        <f t="shared" si="0"/>
        <v>0</v>
      </c>
      <c r="G11" s="25">
        <f t="shared" si="1"/>
        <v>0</v>
      </c>
    </row>
    <row r="12" spans="1:7" ht="15">
      <c r="A12" s="8" t="s">
        <v>15</v>
      </c>
      <c r="B12" s="3" t="s">
        <v>10</v>
      </c>
      <c r="C12" s="7">
        <v>0</v>
      </c>
      <c r="D12" s="8">
        <v>20</v>
      </c>
      <c r="E12" s="9"/>
      <c r="F12" s="22">
        <f t="shared" si="0"/>
        <v>0</v>
      </c>
      <c r="G12" s="25">
        <f t="shared" si="1"/>
        <v>0</v>
      </c>
    </row>
    <row r="13" spans="1:7" ht="15">
      <c r="A13" s="8" t="s">
        <v>16</v>
      </c>
      <c r="B13" s="3" t="s">
        <v>97</v>
      </c>
      <c r="C13" s="7">
        <v>0</v>
      </c>
      <c r="D13" s="8">
        <v>20</v>
      </c>
      <c r="E13" s="9"/>
      <c r="F13" s="22">
        <f t="shared" si="0"/>
        <v>0</v>
      </c>
      <c r="G13" s="25">
        <f t="shared" si="1"/>
        <v>0</v>
      </c>
    </row>
    <row r="14" spans="1:7" ht="45">
      <c r="A14" s="8" t="s">
        <v>17</v>
      </c>
      <c r="B14" s="6" t="s">
        <v>98</v>
      </c>
      <c r="C14" s="7">
        <v>0</v>
      </c>
      <c r="D14" s="8">
        <v>20</v>
      </c>
      <c r="E14" s="9"/>
      <c r="F14" s="22">
        <f t="shared" si="0"/>
        <v>0</v>
      </c>
      <c r="G14" s="25">
        <f t="shared" si="1"/>
        <v>0</v>
      </c>
    </row>
    <row r="15" spans="1:7" ht="45">
      <c r="A15" s="8" t="s">
        <v>21</v>
      </c>
      <c r="B15" s="6" t="s">
        <v>99</v>
      </c>
      <c r="C15" s="7">
        <v>0</v>
      </c>
      <c r="D15" s="8">
        <v>20</v>
      </c>
      <c r="E15" s="9"/>
      <c r="F15" s="22">
        <f t="shared" si="0"/>
        <v>0</v>
      </c>
      <c r="G15" s="25">
        <f t="shared" si="1"/>
        <v>0</v>
      </c>
    </row>
    <row r="16" spans="1:7" ht="30">
      <c r="A16" s="8" t="s">
        <v>22</v>
      </c>
      <c r="B16" s="10" t="s">
        <v>100</v>
      </c>
      <c r="C16" s="7">
        <v>0</v>
      </c>
      <c r="D16" s="8">
        <v>20</v>
      </c>
      <c r="E16" s="9"/>
      <c r="F16" s="22">
        <f t="shared" si="0"/>
        <v>0</v>
      </c>
      <c r="G16" s="25">
        <f t="shared" si="1"/>
        <v>0</v>
      </c>
    </row>
    <row r="17" spans="1:7" ht="30">
      <c r="A17" s="8" t="s">
        <v>24</v>
      </c>
      <c r="B17" s="6" t="s">
        <v>101</v>
      </c>
      <c r="C17" s="7">
        <v>0</v>
      </c>
      <c r="D17" s="8">
        <v>60</v>
      </c>
      <c r="E17" s="9"/>
      <c r="F17" s="22">
        <f t="shared" si="0"/>
        <v>0</v>
      </c>
      <c r="G17" s="25">
        <f t="shared" si="1"/>
        <v>0</v>
      </c>
    </row>
    <row r="18" spans="1:7" ht="15">
      <c r="A18" s="8" t="s">
        <v>32</v>
      </c>
      <c r="B18" s="3" t="s">
        <v>23</v>
      </c>
      <c r="C18" s="7">
        <v>0</v>
      </c>
      <c r="D18" s="8">
        <v>20</v>
      </c>
      <c r="E18" s="9"/>
      <c r="F18" s="22">
        <f t="shared" si="0"/>
        <v>0</v>
      </c>
      <c r="G18" s="25">
        <f t="shared" si="1"/>
        <v>0</v>
      </c>
    </row>
    <row r="19" spans="1:7" ht="30">
      <c r="A19" s="8" t="s">
        <v>69</v>
      </c>
      <c r="B19" s="11" t="s">
        <v>102</v>
      </c>
      <c r="C19" s="7">
        <v>0</v>
      </c>
      <c r="D19" s="8">
        <v>20</v>
      </c>
      <c r="E19" s="9"/>
      <c r="F19" s="22">
        <f t="shared" si="0"/>
        <v>0</v>
      </c>
      <c r="G19" s="25">
        <f t="shared" si="1"/>
        <v>0</v>
      </c>
    </row>
    <row r="20" spans="1:7" ht="120">
      <c r="A20" s="8" t="s">
        <v>74</v>
      </c>
      <c r="B20" s="6" t="s">
        <v>71</v>
      </c>
      <c r="C20" s="7">
        <v>0</v>
      </c>
      <c r="D20" s="8">
        <v>20</v>
      </c>
      <c r="E20" s="9"/>
      <c r="F20" s="22">
        <f t="shared" si="0"/>
        <v>0</v>
      </c>
      <c r="G20" s="25">
        <f t="shared" si="1"/>
        <v>0</v>
      </c>
    </row>
    <row r="21" spans="1:7" ht="30">
      <c r="A21" s="8" t="s">
        <v>75</v>
      </c>
      <c r="B21" s="6" t="s">
        <v>80</v>
      </c>
      <c r="C21" s="7">
        <v>0</v>
      </c>
      <c r="D21" s="8">
        <v>20</v>
      </c>
      <c r="E21" s="9"/>
      <c r="F21" s="22">
        <f t="shared" si="0"/>
        <v>0</v>
      </c>
      <c r="G21" s="25">
        <v>0</v>
      </c>
    </row>
    <row r="22" spans="1:7" ht="15">
      <c r="A22" s="8" t="s">
        <v>76</v>
      </c>
      <c r="B22" s="6" t="s">
        <v>77</v>
      </c>
      <c r="C22" s="7">
        <v>0</v>
      </c>
      <c r="D22" s="8">
        <v>20</v>
      </c>
      <c r="E22" s="9"/>
      <c r="F22" s="22">
        <f t="shared" si="0"/>
        <v>0</v>
      </c>
      <c r="G22" s="25">
        <v>0</v>
      </c>
    </row>
    <row r="23" spans="1:7" ht="15">
      <c r="A23" s="8" t="s">
        <v>109</v>
      </c>
      <c r="B23" s="6" t="s">
        <v>110</v>
      </c>
      <c r="C23" s="7">
        <v>0</v>
      </c>
      <c r="D23" s="8"/>
      <c r="E23" s="9"/>
      <c r="F23" s="22">
        <f t="shared" si="0"/>
        <v>0</v>
      </c>
      <c r="G23" s="25">
        <v>0</v>
      </c>
    </row>
    <row r="24" spans="1:7" ht="75">
      <c r="A24" s="29">
        <v>2</v>
      </c>
      <c r="B24" s="30" t="s">
        <v>105</v>
      </c>
      <c r="C24" s="31">
        <v>0</v>
      </c>
      <c r="D24" s="32">
        <v>1</v>
      </c>
      <c r="E24" s="31">
        <f>C24*D24</f>
        <v>0</v>
      </c>
      <c r="F24" s="31">
        <f>C24*D24</f>
        <v>0</v>
      </c>
      <c r="G24" s="31">
        <f>C24*D24*1.23</f>
        <v>0</v>
      </c>
    </row>
    <row r="25" spans="1:7" ht="18.75">
      <c r="A25" s="29">
        <v>3</v>
      </c>
      <c r="B25" s="33" t="s">
        <v>78</v>
      </c>
      <c r="C25" s="37"/>
      <c r="D25" s="37"/>
      <c r="E25" s="34">
        <f>C25*D25</f>
        <v>0</v>
      </c>
      <c r="F25" s="34">
        <f>SUM(F26:F34)</f>
        <v>0</v>
      </c>
      <c r="G25" s="34">
        <f>SUM(G26:G34)</f>
        <v>0</v>
      </c>
    </row>
    <row r="26" spans="1:7" ht="15">
      <c r="A26" s="8" t="s">
        <v>33</v>
      </c>
      <c r="B26" s="3" t="s">
        <v>26</v>
      </c>
      <c r="C26" s="12">
        <v>0</v>
      </c>
      <c r="D26" s="1">
        <v>1</v>
      </c>
      <c r="E26" s="2"/>
      <c r="F26" s="13">
        <f>C26*D26</f>
        <v>0</v>
      </c>
      <c r="G26" s="23">
        <f>C26*D26*1.23</f>
        <v>0</v>
      </c>
    </row>
    <row r="27" spans="1:7" ht="15">
      <c r="A27" s="8" t="s">
        <v>34</v>
      </c>
      <c r="B27" s="3" t="s">
        <v>27</v>
      </c>
      <c r="C27" s="12">
        <v>0</v>
      </c>
      <c r="D27" s="1">
        <v>1</v>
      </c>
      <c r="E27" s="2"/>
      <c r="F27" s="13">
        <f aca="true" t="shared" si="2" ref="F27:F34">C27*D27</f>
        <v>0</v>
      </c>
      <c r="G27" s="23">
        <f aca="true" t="shared" si="3" ref="G27:G32">C27*D27*1.23</f>
        <v>0</v>
      </c>
    </row>
    <row r="28" spans="1:7" ht="15">
      <c r="A28" s="8" t="s">
        <v>35</v>
      </c>
      <c r="B28" s="3" t="s">
        <v>70</v>
      </c>
      <c r="C28" s="12">
        <v>0</v>
      </c>
      <c r="D28" s="1">
        <v>1</v>
      </c>
      <c r="E28" s="2"/>
      <c r="F28" s="13">
        <f t="shared" si="2"/>
        <v>0</v>
      </c>
      <c r="G28" s="23">
        <f t="shared" si="3"/>
        <v>0</v>
      </c>
    </row>
    <row r="29" spans="1:7" ht="15">
      <c r="A29" s="8" t="s">
        <v>36</v>
      </c>
      <c r="B29" s="3" t="s">
        <v>28</v>
      </c>
      <c r="C29" s="12">
        <v>0</v>
      </c>
      <c r="D29" s="1">
        <v>1</v>
      </c>
      <c r="E29" s="2"/>
      <c r="F29" s="13">
        <f t="shared" si="2"/>
        <v>0</v>
      </c>
      <c r="G29" s="23">
        <f t="shared" si="3"/>
        <v>0</v>
      </c>
    </row>
    <row r="30" spans="1:7" ht="15">
      <c r="A30" s="8" t="s">
        <v>37</v>
      </c>
      <c r="B30" s="3" t="s">
        <v>29</v>
      </c>
      <c r="C30" s="12">
        <v>0</v>
      </c>
      <c r="D30" s="1">
        <v>1</v>
      </c>
      <c r="E30" s="2"/>
      <c r="F30" s="13">
        <f t="shared" si="2"/>
        <v>0</v>
      </c>
      <c r="G30" s="23">
        <f t="shared" si="3"/>
        <v>0</v>
      </c>
    </row>
    <row r="31" spans="1:7" ht="15">
      <c r="A31" s="8" t="s">
        <v>38</v>
      </c>
      <c r="B31" s="3" t="s">
        <v>30</v>
      </c>
      <c r="C31" s="12">
        <v>0</v>
      </c>
      <c r="D31" s="1">
        <v>1</v>
      </c>
      <c r="E31" s="2"/>
      <c r="F31" s="13">
        <f t="shared" si="2"/>
        <v>0</v>
      </c>
      <c r="G31" s="23">
        <f t="shared" si="3"/>
        <v>0</v>
      </c>
    </row>
    <row r="32" spans="1:7" ht="15">
      <c r="A32" s="8" t="s">
        <v>39</v>
      </c>
      <c r="B32" s="3" t="s">
        <v>31</v>
      </c>
      <c r="C32" s="12">
        <v>0</v>
      </c>
      <c r="D32" s="1">
        <v>1</v>
      </c>
      <c r="E32" s="2"/>
      <c r="F32" s="13">
        <f t="shared" si="2"/>
        <v>0</v>
      </c>
      <c r="G32" s="23">
        <f t="shared" si="3"/>
        <v>0</v>
      </c>
    </row>
    <row r="33" spans="1:7" ht="30">
      <c r="A33" s="8" t="s">
        <v>81</v>
      </c>
      <c r="B33" s="6" t="s">
        <v>83</v>
      </c>
      <c r="C33" s="12">
        <v>0</v>
      </c>
      <c r="D33" s="1">
        <v>1</v>
      </c>
      <c r="E33" s="2"/>
      <c r="F33" s="13">
        <f t="shared" si="2"/>
        <v>0</v>
      </c>
      <c r="G33" s="23">
        <f>C33*D33*1.23</f>
        <v>0</v>
      </c>
    </row>
    <row r="34" spans="1:7" ht="15">
      <c r="A34" s="8" t="s">
        <v>112</v>
      </c>
      <c r="B34" s="6" t="s">
        <v>110</v>
      </c>
      <c r="C34" s="12">
        <v>0</v>
      </c>
      <c r="D34" s="1"/>
      <c r="E34" s="2"/>
      <c r="F34" s="13">
        <f t="shared" si="2"/>
        <v>0</v>
      </c>
      <c r="G34" s="23">
        <f>C34*D34*1.23</f>
        <v>0</v>
      </c>
    </row>
    <row r="35" spans="1:7" ht="18.75">
      <c r="A35" s="29" t="s">
        <v>40</v>
      </c>
      <c r="B35" s="33" t="s">
        <v>79</v>
      </c>
      <c r="C35" s="37"/>
      <c r="D35" s="37"/>
      <c r="E35" s="35"/>
      <c r="F35" s="35">
        <f>SUM(F36:F46)</f>
        <v>0</v>
      </c>
      <c r="G35" s="35">
        <f>SUM(G36:G46)</f>
        <v>0</v>
      </c>
    </row>
    <row r="36" spans="1:7" ht="45">
      <c r="A36" s="8" t="s">
        <v>41</v>
      </c>
      <c r="B36" s="6" t="s">
        <v>103</v>
      </c>
      <c r="C36" s="13">
        <v>0</v>
      </c>
      <c r="D36" s="1">
        <v>3</v>
      </c>
      <c r="E36" s="2"/>
      <c r="F36" s="13">
        <f>C36*D36</f>
        <v>0</v>
      </c>
      <c r="G36" s="23">
        <f>C36*D36*1.23</f>
        <v>0</v>
      </c>
    </row>
    <row r="37" spans="1:7" ht="15">
      <c r="A37" s="8" t="s">
        <v>46</v>
      </c>
      <c r="B37" s="3" t="s">
        <v>43</v>
      </c>
      <c r="C37" s="13">
        <v>0</v>
      </c>
      <c r="D37" s="1">
        <v>3</v>
      </c>
      <c r="E37" s="2"/>
      <c r="F37" s="13">
        <f aca="true" t="shared" si="4" ref="F37:F46">C37*D37</f>
        <v>0</v>
      </c>
      <c r="G37" s="23">
        <f aca="true" t="shared" si="5" ref="G37:G46">C37*D37*1.23</f>
        <v>0</v>
      </c>
    </row>
    <row r="38" spans="1:7" ht="15">
      <c r="A38" s="8" t="s">
        <v>47</v>
      </c>
      <c r="B38" s="3" t="s">
        <v>45</v>
      </c>
      <c r="C38" s="13">
        <v>0</v>
      </c>
      <c r="D38" s="1">
        <v>3</v>
      </c>
      <c r="E38" s="2"/>
      <c r="F38" s="13">
        <f t="shared" si="4"/>
        <v>0</v>
      </c>
      <c r="G38" s="23">
        <f t="shared" si="5"/>
        <v>0</v>
      </c>
    </row>
    <row r="39" spans="1:7" ht="15">
      <c r="A39" s="8" t="s">
        <v>48</v>
      </c>
      <c r="B39" s="3" t="s">
        <v>44</v>
      </c>
      <c r="C39" s="13">
        <v>0</v>
      </c>
      <c r="D39" s="1">
        <v>3</v>
      </c>
      <c r="E39" s="2"/>
      <c r="F39" s="13">
        <f t="shared" si="4"/>
        <v>0</v>
      </c>
      <c r="G39" s="23">
        <f t="shared" si="5"/>
        <v>0</v>
      </c>
    </row>
    <row r="40" spans="1:7" ht="15">
      <c r="A40" s="8" t="s">
        <v>82</v>
      </c>
      <c r="B40" s="6" t="s">
        <v>84</v>
      </c>
      <c r="C40" s="13">
        <v>0</v>
      </c>
      <c r="D40" s="1">
        <v>1</v>
      </c>
      <c r="E40" s="2"/>
      <c r="F40" s="13">
        <f t="shared" si="4"/>
        <v>0</v>
      </c>
      <c r="G40" s="23">
        <f t="shared" si="5"/>
        <v>0</v>
      </c>
    </row>
    <row r="41" spans="1:7" ht="15">
      <c r="A41" s="8" t="s">
        <v>42</v>
      </c>
      <c r="B41" s="3" t="s">
        <v>5</v>
      </c>
      <c r="C41" s="13">
        <v>0</v>
      </c>
      <c r="D41" s="1">
        <v>30</v>
      </c>
      <c r="E41" s="2"/>
      <c r="F41" s="13">
        <f t="shared" si="4"/>
        <v>0</v>
      </c>
      <c r="G41" s="23">
        <f t="shared" si="5"/>
        <v>0</v>
      </c>
    </row>
    <row r="42" spans="1:7" ht="15">
      <c r="A42" s="8" t="s">
        <v>52</v>
      </c>
      <c r="B42" s="3" t="s">
        <v>49</v>
      </c>
      <c r="C42" s="13">
        <v>0</v>
      </c>
      <c r="D42" s="1">
        <v>30</v>
      </c>
      <c r="E42" s="2"/>
      <c r="F42" s="13">
        <f t="shared" si="4"/>
        <v>0</v>
      </c>
      <c r="G42" s="23">
        <f t="shared" si="5"/>
        <v>0</v>
      </c>
    </row>
    <row r="43" spans="1:7" ht="15">
      <c r="A43" s="8" t="s">
        <v>53</v>
      </c>
      <c r="B43" s="3" t="s">
        <v>50</v>
      </c>
      <c r="C43" s="13">
        <v>0</v>
      </c>
      <c r="D43" s="1">
        <v>30</v>
      </c>
      <c r="E43" s="2"/>
      <c r="F43" s="13">
        <f t="shared" si="4"/>
        <v>0</v>
      </c>
      <c r="G43" s="23">
        <f t="shared" si="5"/>
        <v>0</v>
      </c>
    </row>
    <row r="44" spans="1:7" ht="15">
      <c r="A44" s="8" t="s">
        <v>54</v>
      </c>
      <c r="B44" s="3" t="s">
        <v>51</v>
      </c>
      <c r="C44" s="13">
        <v>0</v>
      </c>
      <c r="D44" s="1">
        <v>30</v>
      </c>
      <c r="E44" s="2"/>
      <c r="F44" s="13">
        <f t="shared" si="4"/>
        <v>0</v>
      </c>
      <c r="G44" s="23">
        <f t="shared" si="5"/>
        <v>0</v>
      </c>
    </row>
    <row r="45" spans="1:7" ht="15">
      <c r="A45" s="8" t="s">
        <v>85</v>
      </c>
      <c r="B45" s="6" t="s">
        <v>84</v>
      </c>
      <c r="C45" s="13">
        <v>0</v>
      </c>
      <c r="D45" s="1">
        <v>1</v>
      </c>
      <c r="E45" s="2"/>
      <c r="F45" s="13">
        <f t="shared" si="4"/>
        <v>0</v>
      </c>
      <c r="G45" s="23">
        <f t="shared" si="5"/>
        <v>0</v>
      </c>
    </row>
    <row r="46" spans="1:7" ht="15">
      <c r="A46" s="8" t="s">
        <v>113</v>
      </c>
      <c r="B46" s="6" t="s">
        <v>110</v>
      </c>
      <c r="C46" s="13">
        <v>0</v>
      </c>
      <c r="D46" s="1"/>
      <c r="E46" s="2"/>
      <c r="F46" s="13">
        <f t="shared" si="4"/>
        <v>0</v>
      </c>
      <c r="G46" s="23">
        <f t="shared" si="5"/>
        <v>0</v>
      </c>
    </row>
    <row r="47" spans="1:7" ht="18.75">
      <c r="A47" s="29" t="s">
        <v>55</v>
      </c>
      <c r="B47" s="33" t="s">
        <v>86</v>
      </c>
      <c r="C47" s="37"/>
      <c r="D47" s="37"/>
      <c r="E47" s="35"/>
      <c r="F47" s="35">
        <f>SUM(F48:F51)</f>
        <v>0</v>
      </c>
      <c r="G47" s="35">
        <f>SUM(G48:G51)</f>
        <v>0</v>
      </c>
    </row>
    <row r="48" spans="1:7" ht="15">
      <c r="A48" s="8" t="s">
        <v>58</v>
      </c>
      <c r="B48" s="3" t="s">
        <v>56</v>
      </c>
      <c r="C48" s="13">
        <v>0</v>
      </c>
      <c r="D48" s="1">
        <v>3</v>
      </c>
      <c r="E48" s="2"/>
      <c r="F48" s="13">
        <f>C48*D48</f>
        <v>0</v>
      </c>
      <c r="G48" s="23">
        <f aca="true" t="shared" si="6" ref="G48:G54">C48*D48*1.23</f>
        <v>0</v>
      </c>
    </row>
    <row r="49" spans="1:7" ht="15">
      <c r="A49" s="8" t="s">
        <v>59</v>
      </c>
      <c r="B49" s="6" t="s">
        <v>57</v>
      </c>
      <c r="C49" s="14">
        <v>0</v>
      </c>
      <c r="D49" s="8">
        <v>1</v>
      </c>
      <c r="E49" s="15"/>
      <c r="F49" s="13">
        <f>C49*D49</f>
        <v>0</v>
      </c>
      <c r="G49" s="24">
        <f t="shared" si="6"/>
        <v>0</v>
      </c>
    </row>
    <row r="50" spans="1:7" ht="30">
      <c r="A50" s="8" t="s">
        <v>87</v>
      </c>
      <c r="B50" s="6" t="s">
        <v>88</v>
      </c>
      <c r="C50" s="14">
        <v>0</v>
      </c>
      <c r="D50" s="8">
        <v>1</v>
      </c>
      <c r="E50" s="15"/>
      <c r="F50" s="13">
        <f>C50*D50</f>
        <v>0</v>
      </c>
      <c r="G50" s="24">
        <f t="shared" si="6"/>
        <v>0</v>
      </c>
    </row>
    <row r="51" spans="1:7" ht="15">
      <c r="A51" s="8" t="s">
        <v>114</v>
      </c>
      <c r="B51" s="6" t="s">
        <v>110</v>
      </c>
      <c r="C51" s="14">
        <v>0</v>
      </c>
      <c r="D51" s="8"/>
      <c r="E51" s="15"/>
      <c r="F51" s="13">
        <f>C51*D51</f>
        <v>0</v>
      </c>
      <c r="G51" s="24">
        <f t="shared" si="6"/>
        <v>0</v>
      </c>
    </row>
    <row r="52" spans="1:7" ht="18.75">
      <c r="A52" s="29" t="s">
        <v>60</v>
      </c>
      <c r="B52" s="33" t="s">
        <v>7</v>
      </c>
      <c r="C52" s="35">
        <v>0</v>
      </c>
      <c r="D52" s="26">
        <v>20000</v>
      </c>
      <c r="E52" s="35">
        <f>C52*D52</f>
        <v>0</v>
      </c>
      <c r="F52" s="35">
        <f>C52*D52</f>
        <v>0</v>
      </c>
      <c r="G52" s="35">
        <f t="shared" si="6"/>
        <v>0</v>
      </c>
    </row>
    <row r="53" spans="1:7" ht="18.75">
      <c r="A53" s="29" t="s">
        <v>61</v>
      </c>
      <c r="B53" s="33" t="s">
        <v>6</v>
      </c>
      <c r="C53" s="35">
        <v>0</v>
      </c>
      <c r="D53" s="26">
        <v>1</v>
      </c>
      <c r="E53" s="35"/>
      <c r="F53" s="35">
        <f>C53*D53</f>
        <v>0</v>
      </c>
      <c r="G53" s="35">
        <f t="shared" si="6"/>
        <v>0</v>
      </c>
    </row>
    <row r="54" spans="1:7" ht="18.75">
      <c r="A54" s="29" t="s">
        <v>62</v>
      </c>
      <c r="B54" s="33" t="s">
        <v>63</v>
      </c>
      <c r="C54" s="35">
        <v>0</v>
      </c>
      <c r="D54" s="26">
        <v>1</v>
      </c>
      <c r="E54" s="35"/>
      <c r="F54" s="35">
        <f>C54*D54</f>
        <v>0</v>
      </c>
      <c r="G54" s="35">
        <f t="shared" si="6"/>
        <v>0</v>
      </c>
    </row>
    <row r="55" spans="1:7" ht="18.75">
      <c r="A55" s="29" t="s">
        <v>64</v>
      </c>
      <c r="B55" s="33" t="s">
        <v>8</v>
      </c>
      <c r="C55" s="37"/>
      <c r="D55" s="37"/>
      <c r="E55" s="35"/>
      <c r="F55" s="35">
        <f>SUM(F56:F57)</f>
        <v>0</v>
      </c>
      <c r="G55" s="35">
        <f>SUM(G56:G57)</f>
        <v>0</v>
      </c>
    </row>
    <row r="56" spans="1:7" ht="30">
      <c r="A56" s="20" t="s">
        <v>66</v>
      </c>
      <c r="B56" s="17" t="s">
        <v>89</v>
      </c>
      <c r="C56" s="13">
        <v>0</v>
      </c>
      <c r="D56" s="16">
        <v>4</v>
      </c>
      <c r="E56" s="18"/>
      <c r="F56" s="13">
        <f>C56*D56</f>
        <v>0</v>
      </c>
      <c r="G56" s="23">
        <f>C56*D56*1.23</f>
        <v>0</v>
      </c>
    </row>
    <row r="57" spans="1:7" ht="15">
      <c r="A57" s="20" t="s">
        <v>67</v>
      </c>
      <c r="B57" s="19" t="s">
        <v>65</v>
      </c>
      <c r="C57" s="13">
        <v>0</v>
      </c>
      <c r="D57" s="16">
        <v>1</v>
      </c>
      <c r="E57" s="18"/>
      <c r="F57" s="13">
        <f>C57*D57</f>
        <v>0</v>
      </c>
      <c r="G57" s="23">
        <f>C57*D57*1.23</f>
        <v>0</v>
      </c>
    </row>
    <row r="58" spans="1:7" ht="15">
      <c r="A58" s="20" t="s">
        <v>115</v>
      </c>
      <c r="B58" s="19" t="s">
        <v>110</v>
      </c>
      <c r="C58" s="13">
        <v>0</v>
      </c>
      <c r="D58" s="16"/>
      <c r="E58" s="18"/>
      <c r="F58" s="13">
        <f>C58*D58</f>
        <v>0</v>
      </c>
      <c r="G58" s="23">
        <f>C58*D58*1.23</f>
        <v>0</v>
      </c>
    </row>
    <row r="59" spans="1:7" ht="34.5" customHeight="1">
      <c r="A59" s="29" t="s">
        <v>68</v>
      </c>
      <c r="B59" s="30" t="s">
        <v>104</v>
      </c>
      <c r="C59" s="35">
        <v>0</v>
      </c>
      <c r="D59" s="26">
        <v>1</v>
      </c>
      <c r="E59" s="35"/>
      <c r="F59" s="35">
        <f>C59*D59</f>
        <v>0</v>
      </c>
      <c r="G59" s="35">
        <f>C59*D59*1.23</f>
        <v>0</v>
      </c>
    </row>
    <row r="61" spans="3:7" ht="21">
      <c r="C61" s="40" t="s">
        <v>106</v>
      </c>
      <c r="D61" s="40"/>
      <c r="E61" s="3"/>
      <c r="F61" s="41">
        <f>F4+F24+F25+F35+F47+F52+F53+F54+F55+F59</f>
        <v>0</v>
      </c>
      <c r="G61" s="41"/>
    </row>
    <row r="62" spans="3:7" ht="21">
      <c r="C62" s="40" t="s">
        <v>107</v>
      </c>
      <c r="D62" s="40"/>
      <c r="E62" s="3"/>
      <c r="F62" s="42">
        <f>SUM(G4+G24+G25+G35+G47+G52+G53+G54+G55+G59)</f>
        <v>0</v>
      </c>
      <c r="G62" s="42"/>
    </row>
    <row r="65" ht="15">
      <c r="B65" s="4" t="s">
        <v>111</v>
      </c>
    </row>
  </sheetData>
  <sheetProtection/>
  <mergeCells count="10">
    <mergeCell ref="C55:D55"/>
    <mergeCell ref="C61:D61"/>
    <mergeCell ref="C62:D62"/>
    <mergeCell ref="F61:G61"/>
    <mergeCell ref="F62:G62"/>
    <mergeCell ref="C47:D47"/>
    <mergeCell ref="A1:G2"/>
    <mergeCell ref="C35:D35"/>
    <mergeCell ref="C4:D4"/>
    <mergeCell ref="C25:D2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Paulina Jurkiewicz</cp:lastModifiedBy>
  <cp:lastPrinted>2016-05-17T11:35:19Z</cp:lastPrinted>
  <dcterms:created xsi:type="dcterms:W3CDTF">2016-05-16T06:48:20Z</dcterms:created>
  <dcterms:modified xsi:type="dcterms:W3CDTF">2016-09-01T12:24:03Z</dcterms:modified>
  <cp:category/>
  <cp:version/>
  <cp:contentType/>
  <cp:contentStatus/>
</cp:coreProperties>
</file>